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C:\Users\fq061\Desktop\2026年本导\2024级的针推培养导师制\"/>
    </mc:Choice>
  </mc:AlternateContent>
  <xr:revisionPtr revIDLastSave="0" documentId="13_ncr:1_{5BAD6BE8-0ECA-4470-9C0B-1C34A89FD676}" xr6:coauthVersionLast="47" xr6:coauthVersionMax="47" xr10:uidLastSave="{00000000-0000-0000-0000-000000000000}"/>
  <bookViews>
    <workbookView xWindow="-110" yWindow="-110" windowWidth="21820" windowHeight="13900" activeTab="1" xr2:uid="{00000000-000D-0000-FFFF-FFFF00000000}"/>
  </bookViews>
  <sheets>
    <sheet name="Sheet1" sheetId="1" r:id="rId1"/>
    <sheet name="班级人数" sheetId="2" r:id="rId2"/>
  </sheets>
  <definedNames>
    <definedName name="_xlnm._FilterDatabase" localSheetId="0" hidden="1">Sheet1!$B$4:$M$38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2" l="1"/>
  <c r="F12" i="2"/>
  <c r="F13" i="2"/>
  <c r="F14" i="2"/>
  <c r="F15" i="2"/>
  <c r="F16" i="2"/>
  <c r="F17" i="2"/>
  <c r="F18" i="2"/>
  <c r="F11" i="2"/>
  <c r="F4" i="2"/>
  <c r="F5" i="2"/>
  <c r="F6" i="2"/>
  <c r="F7" i="2"/>
  <c r="F8" i="2"/>
  <c r="F9" i="2"/>
  <c r="F10" i="2"/>
  <c r="F3" i="2"/>
  <c r="J4" i="2"/>
  <c r="K4" i="2" s="1"/>
  <c r="J5" i="2"/>
  <c r="K5" i="2" s="1"/>
  <c r="J6" i="2"/>
  <c r="K6" i="2" s="1"/>
  <c r="J7" i="2"/>
  <c r="K7" i="2" s="1"/>
  <c r="J8" i="2"/>
  <c r="K8" i="2" s="1"/>
  <c r="J9" i="2"/>
  <c r="K9" i="2" s="1"/>
  <c r="J10" i="2"/>
  <c r="K10" i="2" s="1"/>
  <c r="J11" i="2"/>
  <c r="K11" i="2" s="1"/>
  <c r="J12" i="2"/>
  <c r="K12" i="2" s="1"/>
  <c r="J13" i="2"/>
  <c r="K13" i="2" s="1"/>
  <c r="J14" i="2"/>
  <c r="K14" i="2" s="1"/>
  <c r="J15" i="2"/>
  <c r="K15" i="2" s="1"/>
  <c r="J16" i="2"/>
  <c r="K16" i="2" s="1"/>
  <c r="J17" i="2"/>
  <c r="K17" i="2" s="1"/>
  <c r="J18" i="2"/>
  <c r="K18" i="2" s="1"/>
  <c r="J3" i="2"/>
  <c r="K3" i="2" s="1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E19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3" i="2"/>
  <c r="K19" i="2" l="1"/>
  <c r="G19" i="2"/>
  <c r="J19" i="2"/>
</calcChain>
</file>

<file path=xl/sharedStrings.xml><?xml version="1.0" encoding="utf-8"?>
<sst xmlns="http://schemas.openxmlformats.org/spreadsheetml/2006/main" count="76" uniqueCount="58">
  <si>
    <r>
      <rPr>
        <b/>
        <sz val="16"/>
        <rFont val="宋体"/>
        <charset val="134"/>
      </rPr>
      <t>附件</t>
    </r>
    <r>
      <rPr>
        <b/>
        <sz val="16"/>
        <rFont val="Times New Roman"/>
        <family val="1"/>
      </rPr>
      <t>5</t>
    </r>
    <r>
      <rPr>
        <b/>
        <sz val="16"/>
        <rFont val="宋体"/>
        <charset val="134"/>
      </rPr>
      <t>：</t>
    </r>
  </si>
  <si>
    <r>
      <rPr>
        <b/>
        <sz val="18"/>
        <rFont val="宋体"/>
        <charset val="134"/>
      </rPr>
      <t>专业班级：</t>
    </r>
    <r>
      <rPr>
        <b/>
        <sz val="18"/>
        <rFont val="Times New Roman"/>
        <family val="1"/>
      </rPr>
      <t xml:space="preserve">                                                                                           </t>
    </r>
  </si>
  <si>
    <r>
      <rPr>
        <b/>
        <sz val="14"/>
        <color rgb="FF000000"/>
        <rFont val="宋体"/>
        <charset val="134"/>
      </rPr>
      <t>序号</t>
    </r>
  </si>
  <si>
    <r>
      <rPr>
        <b/>
        <sz val="14"/>
        <rFont val="宋体"/>
        <charset val="134"/>
      </rPr>
      <t>姓名</t>
    </r>
  </si>
  <si>
    <r>
      <rPr>
        <b/>
        <sz val="14"/>
        <rFont val="宋体"/>
        <charset val="134"/>
      </rPr>
      <t>性别</t>
    </r>
  </si>
  <si>
    <r>
      <rPr>
        <b/>
        <sz val="14"/>
        <rFont val="宋体"/>
        <charset val="134"/>
      </rPr>
      <t>政治面貌</t>
    </r>
  </si>
  <si>
    <r>
      <rPr>
        <b/>
        <sz val="14"/>
        <rFont val="宋体"/>
        <charset val="134"/>
      </rPr>
      <t>学号</t>
    </r>
  </si>
  <si>
    <r>
      <rPr>
        <b/>
        <sz val="14"/>
        <rFont val="宋体"/>
        <charset val="134"/>
      </rPr>
      <t>专业班级</t>
    </r>
  </si>
  <si>
    <r>
      <rPr>
        <b/>
        <sz val="14"/>
        <rFont val="宋体"/>
        <charset val="134"/>
      </rPr>
      <t>绩点</t>
    </r>
  </si>
  <si>
    <r>
      <rPr>
        <b/>
        <sz val="14"/>
        <rFont val="宋体"/>
        <charset val="134"/>
      </rPr>
      <t>联系电话</t>
    </r>
  </si>
  <si>
    <r>
      <rPr>
        <b/>
        <sz val="14"/>
        <rFont val="宋体"/>
        <charset val="134"/>
      </rPr>
      <t>意向导师</t>
    </r>
  </si>
  <si>
    <r>
      <rPr>
        <b/>
        <sz val="14"/>
        <rFont val="宋体"/>
        <charset val="134"/>
      </rPr>
      <t>类别</t>
    </r>
  </si>
  <si>
    <r>
      <rPr>
        <b/>
        <sz val="14"/>
        <rFont val="宋体"/>
        <charset val="134"/>
      </rPr>
      <t>大学英语</t>
    </r>
    <r>
      <rPr>
        <b/>
        <sz val="14"/>
        <rFont val="Times New Roman"/>
        <family val="1"/>
      </rPr>
      <t xml:space="preserve">
</t>
    </r>
    <r>
      <rPr>
        <b/>
        <sz val="14"/>
        <rFont val="宋体"/>
        <charset val="134"/>
      </rPr>
      <t>等级考试情况</t>
    </r>
  </si>
  <si>
    <t>培养模式</t>
    <phoneticPr fontId="17" type="noConversion"/>
  </si>
  <si>
    <t>计划类
推荐教授名单</t>
    <phoneticPr fontId="17" type="noConversion"/>
  </si>
  <si>
    <r>
      <rPr>
        <b/>
        <sz val="14"/>
        <rFont val="宋体"/>
        <charset val="134"/>
      </rPr>
      <t>专业</t>
    </r>
    <r>
      <rPr>
        <b/>
        <sz val="14"/>
        <rFont val="Times New Roman"/>
        <family val="1"/>
      </rPr>
      <t xml:space="preserve">
</t>
    </r>
    <r>
      <rPr>
        <b/>
        <sz val="14"/>
        <rFont val="宋体"/>
        <charset val="134"/>
      </rPr>
      <t xml:space="preserve">排名
</t>
    </r>
    <r>
      <rPr>
        <b/>
        <sz val="14"/>
        <color rgb="FFFF0000"/>
        <rFont val="宋体"/>
        <family val="3"/>
        <charset val="134"/>
      </rPr>
      <t>（1/100）</t>
    </r>
    <phoneticPr fontId="17" type="noConversion"/>
  </si>
  <si>
    <r>
      <t>针灸推拿学院</t>
    </r>
    <r>
      <rPr>
        <sz val="18"/>
        <rFont val="Calibri"/>
        <family val="4"/>
      </rPr>
      <t>·</t>
    </r>
    <r>
      <rPr>
        <sz val="18"/>
        <rFont val="方正小标宋简体"/>
        <family val="4"/>
        <charset val="134"/>
      </rPr>
      <t>养生康复学院2026年本导制培养对象班级汇总表</t>
    </r>
    <phoneticPr fontId="17" type="noConversion"/>
  </si>
  <si>
    <t>王贤</t>
  </si>
  <si>
    <t>康复241</t>
  </si>
  <si>
    <t>端木浩宇</t>
  </si>
  <si>
    <t>康复242</t>
  </si>
  <si>
    <t>中医养生24</t>
  </si>
  <si>
    <t>王以恒</t>
  </si>
  <si>
    <t>针推241</t>
  </si>
  <si>
    <t>针推242</t>
  </si>
  <si>
    <t>针推251</t>
  </si>
  <si>
    <t>冯琦</t>
  </si>
  <si>
    <t>针推252</t>
  </si>
  <si>
    <t>针推253</t>
  </si>
  <si>
    <t>方玲玲</t>
  </si>
  <si>
    <t>中医养生25</t>
  </si>
  <si>
    <t>康复251</t>
  </si>
  <si>
    <t>康复252</t>
  </si>
  <si>
    <t>李信</t>
  </si>
  <si>
    <t>康复中德241</t>
    <phoneticPr fontId="27" type="noConversion"/>
  </si>
  <si>
    <t>康复中德242</t>
    <phoneticPr fontId="27" type="noConversion"/>
  </si>
  <si>
    <t>李信</t>
    <phoneticPr fontId="27" type="noConversion"/>
  </si>
  <si>
    <t>康复中德251</t>
    <phoneticPr fontId="27" type="noConversion"/>
  </si>
  <si>
    <t>康复中德252</t>
    <phoneticPr fontId="27" type="noConversion"/>
  </si>
  <si>
    <t>中医康复24</t>
    <phoneticPr fontId="27" type="noConversion"/>
  </si>
  <si>
    <t>人数</t>
    <phoneticPr fontId="27" type="noConversion"/>
  </si>
  <si>
    <t>班级</t>
    <phoneticPr fontId="27" type="noConversion"/>
  </si>
  <si>
    <t>辅导员</t>
    <phoneticPr fontId="27" type="noConversion"/>
  </si>
  <si>
    <t>计划类人数</t>
    <phoneticPr fontId="27" type="noConversion"/>
  </si>
  <si>
    <t>自主联系类</t>
    <phoneticPr fontId="27" type="noConversion"/>
  </si>
  <si>
    <t>合计</t>
    <phoneticPr fontId="27" type="noConversion"/>
  </si>
  <si>
    <t>2024级、2025级本科生导师制培养测算人数（最大人数）</t>
    <phoneticPr fontId="27" type="noConversion"/>
  </si>
  <si>
    <t>序号</t>
    <phoneticPr fontId="27" type="noConversion"/>
  </si>
  <si>
    <t>总计</t>
    <phoneticPr fontId="27" type="noConversion"/>
  </si>
  <si>
    <t>20%/30%</t>
  </si>
  <si>
    <t>19</t>
    <phoneticPr fontId="27" type="noConversion"/>
  </si>
  <si>
    <t>16</t>
    <phoneticPr fontId="27" type="noConversion"/>
  </si>
  <si>
    <t>15</t>
    <phoneticPr fontId="27" type="noConversion"/>
  </si>
  <si>
    <t>20</t>
    <phoneticPr fontId="27" type="noConversion"/>
  </si>
  <si>
    <t>22</t>
    <phoneticPr fontId="27" type="noConversion"/>
  </si>
  <si>
    <t>18</t>
    <phoneticPr fontId="27" type="noConversion"/>
  </si>
  <si>
    <t>17</t>
    <phoneticPr fontId="27" type="noConversion"/>
  </si>
  <si>
    <t>10%/20%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</si>
</sst>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33" x14ac:knownFonts="1">
    <font>
      <sz val="11"/>
      <name val="宋体"/>
      <charset val="134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1"/>
      <color rgb="FFFF0000"/>
      <name val="Times New Roman"/>
      <family val="1"/>
    </font>
    <font>
      <b/>
      <sz val="16"/>
      <name val="Times New Roman"/>
      <family val="1"/>
    </font>
    <font>
      <b/>
      <sz val="18"/>
      <name val="宋体"/>
      <charset val="134"/>
    </font>
    <font>
      <b/>
      <sz val="18"/>
      <name val="Times New Roman"/>
      <family val="1"/>
    </font>
    <font>
      <b/>
      <sz val="14"/>
      <color rgb="FF000000"/>
      <name val="Times New Roman"/>
      <family val="1"/>
    </font>
    <font>
      <b/>
      <sz val="14"/>
      <name val="Times New Roman"/>
      <family val="1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rgb="FF0000FF"/>
      <name val="Times New Roman"/>
      <family val="1"/>
    </font>
    <font>
      <u/>
      <sz val="11"/>
      <color rgb="FF0000FF"/>
      <name val="宋体"/>
      <charset val="134"/>
    </font>
    <font>
      <b/>
      <sz val="16"/>
      <name val="宋体"/>
      <charset val="134"/>
    </font>
    <font>
      <b/>
      <sz val="14"/>
      <color rgb="FF000000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14"/>
      <name val="宋体"/>
      <family val="1"/>
      <charset val="134"/>
    </font>
    <font>
      <b/>
      <sz val="14"/>
      <name val="宋体"/>
      <family val="3"/>
      <charset val="134"/>
    </font>
    <font>
      <b/>
      <sz val="14"/>
      <name val="Times New Roman"/>
      <family val="1"/>
      <charset val="134"/>
    </font>
    <font>
      <b/>
      <sz val="14"/>
      <color rgb="FFFF0000"/>
      <name val="宋体"/>
      <family val="3"/>
      <charset val="134"/>
    </font>
    <font>
      <sz val="18"/>
      <name val="方正小标宋简体"/>
      <family val="4"/>
      <charset val="134"/>
    </font>
    <font>
      <sz val="18"/>
      <name val="Calibri"/>
      <family val="4"/>
    </font>
    <font>
      <sz val="12"/>
      <color rgb="FF000000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  <font>
      <sz val="11"/>
      <color rgb="FFFFFFFF"/>
      <name val="宋体"/>
      <family val="3"/>
      <charset val="134"/>
    </font>
    <font>
      <b/>
      <sz val="11"/>
      <color rgb="FFFFFFFF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rgb="FFFFFFFF"/>
      <name val="方正小标宋简体"/>
      <family val="4"/>
      <charset val="134"/>
    </font>
    <font>
      <b/>
      <sz val="12"/>
      <color rgb="FFFFFFFF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C5D5ED"/>
        <bgColor indexed="64"/>
      </patternFill>
    </fill>
    <fill>
      <patternFill patternType="solid">
        <fgColor rgb="FF1C387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C3879"/>
      </left>
      <right style="dashed">
        <color rgb="FFDDDDDD"/>
      </right>
      <top style="thin">
        <color rgb="FF1C3879"/>
      </top>
      <bottom style="dashed">
        <color rgb="FFDDDDDD"/>
      </bottom>
      <diagonal/>
    </border>
    <border>
      <left style="dashed">
        <color rgb="FFDDDDDD"/>
      </left>
      <right style="dashed">
        <color rgb="FFDDDDDD"/>
      </right>
      <top style="thin">
        <color rgb="FF1C3879"/>
      </top>
      <bottom style="dashed">
        <color rgb="FFDDDDDD"/>
      </bottom>
      <diagonal/>
    </border>
    <border>
      <left style="dashed">
        <color rgb="FFDDDDDD"/>
      </left>
      <right style="thin">
        <color rgb="FF1C3879"/>
      </right>
      <top style="thin">
        <color rgb="FF1C3879"/>
      </top>
      <bottom style="dashed">
        <color rgb="FFDDDDDD"/>
      </bottom>
      <diagonal/>
    </border>
    <border>
      <left style="dashed">
        <color rgb="FFDDDDDD"/>
      </left>
      <right style="dashed">
        <color rgb="FFDDDDDD"/>
      </right>
      <top style="dashed">
        <color rgb="FFDDDDDD"/>
      </top>
      <bottom style="dashed">
        <color rgb="FFDDDDDD"/>
      </bottom>
      <diagonal/>
    </border>
    <border>
      <left style="dashed">
        <color rgb="FFDDDDDD"/>
      </left>
      <right style="thin">
        <color rgb="FF1C3879"/>
      </right>
      <top style="dashed">
        <color rgb="FFDDDDDD"/>
      </top>
      <bottom style="dashed">
        <color rgb="FFDDDDDD"/>
      </bottom>
      <diagonal/>
    </border>
    <border>
      <left style="thin">
        <color rgb="FF1C3879"/>
      </left>
      <right style="dashed">
        <color rgb="FFDDDDDD"/>
      </right>
      <top style="dashed">
        <color rgb="FFDDDDDD"/>
      </top>
      <bottom style="thin">
        <color rgb="FF1C3879"/>
      </bottom>
      <diagonal/>
    </border>
    <border>
      <left style="dashed">
        <color rgb="FFDDDDDD"/>
      </left>
      <right style="dashed">
        <color rgb="FFDDDDDD"/>
      </right>
      <top style="dashed">
        <color rgb="FFDDDDDD"/>
      </top>
      <bottom style="thin">
        <color rgb="FF1C3879"/>
      </bottom>
      <diagonal/>
    </border>
    <border>
      <left style="dashed">
        <color rgb="FFDDDDDD"/>
      </left>
      <right style="thin">
        <color rgb="FF1C3879"/>
      </right>
      <top style="dashed">
        <color rgb="FFDDDDDD"/>
      </top>
      <bottom style="thin">
        <color rgb="FF1C3879"/>
      </bottom>
      <diagonal/>
    </border>
    <border>
      <left/>
      <right style="dashed">
        <color rgb="FFDDDDDD"/>
      </right>
      <top style="dashed">
        <color rgb="FFDDDDDD"/>
      </top>
      <bottom style="dashed">
        <color rgb="FFDDDDDD"/>
      </bottom>
      <diagonal/>
    </border>
    <border>
      <left style="thin">
        <color rgb="FF1C3879"/>
      </left>
      <right style="thin">
        <color rgb="FF1C3879"/>
      </right>
      <top style="dashed">
        <color rgb="FFDDDDDD"/>
      </top>
      <bottom style="dashed">
        <color rgb="FFDDDDDD"/>
      </bottom>
      <diagonal/>
    </border>
    <border>
      <left style="thin">
        <color rgb="FF1C3879"/>
      </left>
      <right style="thin">
        <color rgb="FF1C3879"/>
      </right>
      <top style="dashed">
        <color rgb="FFDDDDDD"/>
      </top>
      <bottom/>
      <diagonal/>
    </border>
    <border>
      <left/>
      <right style="dashed">
        <color rgb="FFDDDDDD"/>
      </right>
      <top style="dashed">
        <color rgb="FFDDDDDD"/>
      </top>
      <bottom/>
      <diagonal/>
    </border>
    <border>
      <left style="dashed">
        <color rgb="FFDDDDDD"/>
      </left>
      <right style="dashed">
        <color rgb="FFDDDDDD"/>
      </right>
      <top style="dashed">
        <color rgb="FFDDDDDD"/>
      </top>
      <bottom/>
      <diagonal/>
    </border>
    <border>
      <left style="dashed">
        <color rgb="FFDDDDDD"/>
      </left>
      <right style="thin">
        <color rgb="FF1C3879"/>
      </right>
      <top style="dashed">
        <color rgb="FFDDDDDD"/>
      </top>
      <bottom/>
      <diagonal/>
    </border>
    <border>
      <left style="thin">
        <color rgb="FF1C3879"/>
      </left>
      <right style="dashed">
        <color rgb="FFDDDDDD"/>
      </right>
      <top style="thin">
        <color rgb="FF1C3879"/>
      </top>
      <bottom style="thin">
        <color rgb="FF1C3879"/>
      </bottom>
      <diagonal/>
    </border>
    <border>
      <left style="dashed">
        <color rgb="FFDDDDDD"/>
      </left>
      <right style="dashed">
        <color rgb="FFDDDDDD"/>
      </right>
      <top style="thin">
        <color rgb="FF1C3879"/>
      </top>
      <bottom style="thin">
        <color rgb="FF1C3879"/>
      </bottom>
      <diagonal/>
    </border>
    <border>
      <left style="dashed">
        <color rgb="FFDDDDDD"/>
      </left>
      <right style="thin">
        <color rgb="FF1C3879"/>
      </right>
      <top style="thin">
        <color rgb="FF1C3879"/>
      </top>
      <bottom style="thin">
        <color rgb="FF1C3879"/>
      </bottom>
      <diagonal/>
    </border>
    <border>
      <left style="thin">
        <color rgb="FF1C3879"/>
      </left>
      <right style="thin">
        <color rgb="FF1C3879"/>
      </right>
      <top/>
      <bottom style="dashed">
        <color rgb="FFDDDDDD"/>
      </bottom>
      <diagonal/>
    </border>
    <border>
      <left/>
      <right style="dashed">
        <color rgb="FFDDDDDD"/>
      </right>
      <top/>
      <bottom style="dashed">
        <color rgb="FFDDDDDD"/>
      </bottom>
      <diagonal/>
    </border>
    <border>
      <left style="dashed">
        <color rgb="FFDDDDDD"/>
      </left>
      <right style="dashed">
        <color rgb="FFDDDDDD"/>
      </right>
      <top/>
      <bottom style="dashed">
        <color rgb="FFDDDDDD"/>
      </bottom>
      <diagonal/>
    </border>
    <border>
      <left style="dashed">
        <color rgb="FFDDDDDD"/>
      </left>
      <right style="thin">
        <color rgb="FF1C3879"/>
      </right>
      <top/>
      <bottom style="dashed">
        <color rgb="FFDDDDDD"/>
      </bottom>
      <diagonal/>
    </border>
  </borders>
  <cellStyleXfs count="3">
    <xf numFmtId="0" fontId="0" fillId="0" borderId="0">
      <alignment vertical="center"/>
    </xf>
    <xf numFmtId="0" fontId="12" fillId="0" borderId="0">
      <protection locked="0"/>
    </xf>
    <xf numFmtId="0" fontId="16" fillId="0" borderId="0">
      <alignment vertical="center"/>
    </xf>
  </cellStyleXfs>
  <cellXfs count="7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top"/>
    </xf>
    <xf numFmtId="0" fontId="9" fillId="0" borderId="0" xfId="0" applyFont="1">
      <alignment vertical="center"/>
    </xf>
    <xf numFmtId="0" fontId="9" fillId="0" borderId="0" xfId="2" applyFont="1">
      <alignment vertical="center"/>
    </xf>
    <xf numFmtId="0" fontId="1" fillId="0" borderId="0" xfId="0" applyFont="1" applyAlignment="1"/>
    <xf numFmtId="0" fontId="10" fillId="0" borderId="0" xfId="1" applyFont="1" applyAlignment="1" applyProtection="1">
      <alignment vertical="center" wrapText="1"/>
    </xf>
    <xf numFmtId="0" fontId="10" fillId="0" borderId="0" xfId="0" applyFont="1">
      <alignment vertical="center"/>
    </xf>
    <xf numFmtId="0" fontId="9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vertical="center" wrapText="1"/>
    </xf>
    <xf numFmtId="0" fontId="10" fillId="0" borderId="0" xfId="1" applyFont="1">
      <protection locked="0"/>
    </xf>
    <xf numFmtId="0" fontId="9" fillId="0" borderId="0" xfId="2" applyFont="1" applyAlignment="1">
      <alignment vertical="center" wrapText="1"/>
    </xf>
    <xf numFmtId="0" fontId="11" fillId="0" borderId="0" xfId="1" applyFont="1">
      <protection locked="0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0" fillId="3" borderId="5" xfId="0" applyFont="1" applyFill="1" applyBorder="1" applyAlignment="1">
      <alignment horizontal="center" vertical="center"/>
    </xf>
    <xf numFmtId="0" fontId="26" fillId="3" borderId="5" xfId="0" applyFont="1" applyFill="1" applyBorder="1" applyAlignment="1">
      <alignment horizontal="center" vertical="center"/>
    </xf>
    <xf numFmtId="49" fontId="26" fillId="3" borderId="5" xfId="0" applyNumberFormat="1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5" fillId="2" borderId="5" xfId="0" applyFont="1" applyFill="1" applyBorder="1" applyAlignment="1">
      <alignment horizontal="center" vertical="center"/>
    </xf>
    <xf numFmtId="49" fontId="26" fillId="2" borderId="5" xfId="0" applyNumberFormat="1" applyFont="1" applyFill="1" applyBorder="1" applyAlignment="1">
      <alignment horizontal="center" vertical="center"/>
    </xf>
    <xf numFmtId="176" fontId="30" fillId="2" borderId="5" xfId="0" applyNumberFormat="1" applyFont="1" applyFill="1" applyBorder="1" applyAlignment="1">
      <alignment horizontal="center" vertical="center"/>
    </xf>
    <xf numFmtId="176" fontId="30" fillId="2" borderId="6" xfId="0" applyNumberFormat="1" applyFont="1" applyFill="1" applyBorder="1" applyAlignment="1">
      <alignment horizontal="center" vertical="center"/>
    </xf>
    <xf numFmtId="0" fontId="24" fillId="3" borderId="5" xfId="0" applyFont="1" applyFill="1" applyBorder="1" applyAlignment="1">
      <alignment horizontal="center" vertical="center"/>
    </xf>
    <xf numFmtId="0" fontId="25" fillId="3" borderId="5" xfId="0" applyFont="1" applyFill="1" applyBorder="1" applyAlignment="1">
      <alignment horizontal="center" vertical="center"/>
    </xf>
    <xf numFmtId="176" fontId="30" fillId="3" borderId="5" xfId="0" applyNumberFormat="1" applyFont="1" applyFill="1" applyBorder="1" applyAlignment="1">
      <alignment horizontal="center" vertical="center"/>
    </xf>
    <xf numFmtId="176" fontId="30" fillId="3" borderId="6" xfId="0" applyNumberFormat="1" applyFont="1" applyFill="1" applyBorder="1" applyAlignment="1">
      <alignment horizontal="center" vertical="center"/>
    </xf>
    <xf numFmtId="0" fontId="26" fillId="2" borderId="5" xfId="0" applyFont="1" applyFill="1" applyBorder="1" applyAlignment="1">
      <alignment horizontal="center" vertical="center"/>
    </xf>
    <xf numFmtId="0" fontId="30" fillId="2" borderId="5" xfId="0" applyFont="1" applyFill="1" applyBorder="1" applyAlignment="1">
      <alignment horizontal="center" vertical="center"/>
    </xf>
    <xf numFmtId="0" fontId="24" fillId="2" borderId="10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26" fillId="4" borderId="11" xfId="0" applyFont="1" applyFill="1" applyBorder="1" applyAlignment="1">
      <alignment horizontal="center" vertical="center"/>
    </xf>
    <xf numFmtId="0" fontId="26" fillId="4" borderId="12" xfId="0" applyFont="1" applyFill="1" applyBorder="1" applyAlignment="1">
      <alignment horizontal="center" vertical="center"/>
    </xf>
    <xf numFmtId="0" fontId="24" fillId="3" borderId="13" xfId="0" applyFont="1" applyFill="1" applyBorder="1" applyAlignment="1">
      <alignment horizontal="center" vertical="center"/>
    </xf>
    <xf numFmtId="0" fontId="26" fillId="3" borderId="14" xfId="0" applyFont="1" applyFill="1" applyBorder="1" applyAlignment="1">
      <alignment horizontal="center" vertical="center"/>
    </xf>
    <xf numFmtId="0" fontId="30" fillId="3" borderId="14" xfId="0" applyFont="1" applyFill="1" applyBorder="1" applyAlignment="1">
      <alignment horizontal="center" vertical="center"/>
    </xf>
    <xf numFmtId="0" fontId="25" fillId="3" borderId="14" xfId="0" applyFont="1" applyFill="1" applyBorder="1" applyAlignment="1">
      <alignment horizontal="center" vertical="center"/>
    </xf>
    <xf numFmtId="49" fontId="26" fillId="3" borderId="14" xfId="0" applyNumberFormat="1" applyFont="1" applyFill="1" applyBorder="1" applyAlignment="1">
      <alignment horizontal="center" vertical="center"/>
    </xf>
    <xf numFmtId="176" fontId="30" fillId="3" borderId="14" xfId="0" applyNumberFormat="1" applyFont="1" applyFill="1" applyBorder="1" applyAlignment="1">
      <alignment horizontal="center" vertical="center"/>
    </xf>
    <xf numFmtId="176" fontId="30" fillId="3" borderId="15" xfId="0" applyNumberFormat="1" applyFont="1" applyFill="1" applyBorder="1" applyAlignment="1">
      <alignment horizontal="center" vertical="center"/>
    </xf>
    <xf numFmtId="0" fontId="32" fillId="5" borderId="16" xfId="0" applyFont="1" applyFill="1" applyBorder="1" applyAlignment="1">
      <alignment horizontal="center" vertical="center"/>
    </xf>
    <xf numFmtId="0" fontId="32" fillId="5" borderId="17" xfId="0" applyFont="1" applyFill="1" applyBorder="1" applyAlignment="1">
      <alignment horizontal="center" vertical="center"/>
    </xf>
    <xf numFmtId="0" fontId="32" fillId="5" borderId="17" xfId="0" applyFont="1" applyFill="1" applyBorder="1" applyAlignment="1">
      <alignment horizontal="center" vertical="center"/>
    </xf>
    <xf numFmtId="49" fontId="29" fillId="5" borderId="17" xfId="0" applyNumberFormat="1" applyFont="1" applyFill="1" applyBorder="1" applyAlignment="1">
      <alignment horizontal="center" vertical="center"/>
    </xf>
    <xf numFmtId="176" fontId="29" fillId="5" borderId="17" xfId="0" applyNumberFormat="1" applyFont="1" applyFill="1" applyBorder="1" applyAlignment="1">
      <alignment horizontal="center" vertical="center"/>
    </xf>
    <xf numFmtId="176" fontId="29" fillId="5" borderId="18" xfId="0" applyNumberFormat="1" applyFont="1" applyFill="1" applyBorder="1" applyAlignment="1">
      <alignment horizontal="center" vertical="center"/>
    </xf>
    <xf numFmtId="0" fontId="26" fillId="4" borderId="19" xfId="0" applyFont="1" applyFill="1" applyBorder="1" applyAlignment="1">
      <alignment horizontal="center" vertical="center"/>
    </xf>
    <xf numFmtId="0" fontId="24" fillId="2" borderId="20" xfId="0" applyFont="1" applyFill="1" applyBorder="1" applyAlignment="1">
      <alignment horizontal="center" vertical="center"/>
    </xf>
    <xf numFmtId="0" fontId="25" fillId="2" borderId="21" xfId="0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horizontal="center" vertical="center"/>
    </xf>
    <xf numFmtId="49" fontId="26" fillId="2" borderId="21" xfId="0" applyNumberFormat="1" applyFont="1" applyFill="1" applyBorder="1" applyAlignment="1">
      <alignment horizontal="center" vertical="center"/>
    </xf>
    <xf numFmtId="176" fontId="30" fillId="2" borderId="21" xfId="0" applyNumberFormat="1" applyFont="1" applyFill="1" applyBorder="1" applyAlignment="1">
      <alignment horizontal="center" vertical="center"/>
    </xf>
    <xf numFmtId="176" fontId="30" fillId="2" borderId="22" xfId="0" applyNumberFormat="1" applyFont="1" applyFill="1" applyBorder="1" applyAlignment="1">
      <alignment horizontal="center" vertical="center"/>
    </xf>
    <xf numFmtId="0" fontId="31" fillId="5" borderId="2" xfId="0" applyFont="1" applyFill="1" applyBorder="1" applyAlignment="1">
      <alignment horizontal="center" vertical="center"/>
    </xf>
    <xf numFmtId="0" fontId="31" fillId="5" borderId="3" xfId="0" applyFont="1" applyFill="1" applyBorder="1" applyAlignment="1">
      <alignment horizontal="center" vertical="center"/>
    </xf>
    <xf numFmtId="0" fontId="31" fillId="5" borderId="4" xfId="0" applyFont="1" applyFill="1" applyBorder="1" applyAlignment="1">
      <alignment horizontal="center" vertical="center"/>
    </xf>
    <xf numFmtId="0" fontId="29" fillId="5" borderId="7" xfId="0" applyFont="1" applyFill="1" applyBorder="1" applyAlignment="1">
      <alignment horizontal="center" vertical="center"/>
    </xf>
    <xf numFmtId="0" fontId="29" fillId="5" borderId="8" xfId="0" applyFont="1" applyFill="1" applyBorder="1" applyAlignment="1">
      <alignment horizontal="center" vertical="center"/>
    </xf>
    <xf numFmtId="0" fontId="28" fillId="5" borderId="8" xfId="0" applyFont="1" applyFill="1" applyBorder="1" applyAlignment="1">
      <alignment horizontal="center" vertical="center"/>
    </xf>
    <xf numFmtId="49" fontId="28" fillId="5" borderId="8" xfId="0" applyNumberFormat="1" applyFont="1" applyFill="1" applyBorder="1" applyAlignment="1">
      <alignment horizontal="center" vertical="center"/>
    </xf>
    <xf numFmtId="9" fontId="28" fillId="5" borderId="8" xfId="0" applyNumberFormat="1" applyFont="1" applyFill="1" applyBorder="1" applyAlignment="1">
      <alignment horizontal="center" vertical="center"/>
    </xf>
    <xf numFmtId="0" fontId="29" fillId="5" borderId="9" xfId="0" applyFont="1" applyFill="1" applyBorder="1" applyAlignment="1">
      <alignment horizontal="center" vertical="center"/>
    </xf>
    <xf numFmtId="49" fontId="29" fillId="5" borderId="8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2" xr:uid="{00000000-0005-0000-0000-000031000000}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0"/>
  <sheetViews>
    <sheetView zoomScale="70" zoomScaleNormal="70" workbookViewId="0">
      <selection activeCell="A2" sqref="A2:M2"/>
    </sheetView>
  </sheetViews>
  <sheetFormatPr defaultColWidth="9" defaultRowHeight="14" x14ac:dyDescent="0.25"/>
  <cols>
    <col min="1" max="1" width="9" style="1"/>
    <col min="2" max="2" width="11.453125" style="1" customWidth="1"/>
    <col min="3" max="3" width="12.7265625" style="1" customWidth="1"/>
    <col min="4" max="4" width="16.6328125" style="1" customWidth="1"/>
    <col min="5" max="5" width="18.36328125" style="1" customWidth="1"/>
    <col min="6" max="7" width="15" style="1" customWidth="1"/>
    <col min="8" max="8" width="24.54296875" style="1" customWidth="1"/>
    <col min="9" max="9" width="21.453125" style="1" customWidth="1"/>
    <col min="10" max="10" width="17.453125" style="1" customWidth="1"/>
    <col min="11" max="11" width="24.6328125" style="1" customWidth="1"/>
    <col min="12" max="12" width="18" style="1" customWidth="1"/>
    <col min="13" max="13" width="27.453125" style="1" customWidth="1"/>
    <col min="14" max="14" width="19.453125" style="1" customWidth="1"/>
    <col min="15" max="16384" width="9" style="1"/>
  </cols>
  <sheetData>
    <row r="1" spans="1:14" ht="36" customHeight="1" x14ac:dyDescent="0.2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4" ht="31" customHeight="1" x14ac:dyDescent="0.25">
      <c r="A2" s="29" t="s">
        <v>16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4" ht="31" customHeight="1" x14ac:dyDescent="0.25">
      <c r="A3" s="30" t="s">
        <v>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4" s="2" customFormat="1" ht="66" customHeight="1" x14ac:dyDescent="0.25">
      <c r="A4" s="4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24" t="s">
        <v>15</v>
      </c>
      <c r="I4" s="5" t="s">
        <v>9</v>
      </c>
      <c r="J4" s="5" t="s">
        <v>10</v>
      </c>
      <c r="K4" s="21" t="s">
        <v>13</v>
      </c>
      <c r="L4" s="5" t="s">
        <v>11</v>
      </c>
      <c r="M4" s="5" t="s">
        <v>12</v>
      </c>
      <c r="N4" s="22" t="s">
        <v>14</v>
      </c>
    </row>
    <row r="5" spans="1:14" s="2" customFormat="1" ht="37" customHeight="1" x14ac:dyDescent="0.25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23"/>
    </row>
    <row r="6" spans="1:14" s="2" customFormat="1" ht="37" customHeight="1" x14ac:dyDescent="0.25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23"/>
    </row>
    <row r="7" spans="1:14" s="2" customFormat="1" ht="37" customHeight="1" x14ac:dyDescent="0.25">
      <c r="A7" s="6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23"/>
    </row>
    <row r="8" spans="1:14" s="2" customFormat="1" ht="37" customHeight="1" x14ac:dyDescent="0.25">
      <c r="A8" s="6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23"/>
    </row>
    <row r="9" spans="1:14" s="2" customFormat="1" ht="37" customHeight="1" x14ac:dyDescent="0.25">
      <c r="A9" s="6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23"/>
    </row>
    <row r="10" spans="1:14" s="2" customFormat="1" ht="37" customHeight="1" x14ac:dyDescent="0.25">
      <c r="A10" s="6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23"/>
    </row>
    <row r="11" spans="1:14" s="2" customFormat="1" ht="37" customHeight="1" x14ac:dyDescent="0.25">
      <c r="A11" s="6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23"/>
    </row>
    <row r="12" spans="1:14" s="2" customFormat="1" ht="37" customHeight="1" x14ac:dyDescent="0.25">
      <c r="A12" s="6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23"/>
    </row>
    <row r="13" spans="1:14" s="2" customFormat="1" ht="37" customHeight="1" x14ac:dyDescent="0.25">
      <c r="A13" s="6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23"/>
    </row>
    <row r="14" spans="1:14" s="2" customFormat="1" ht="37" customHeight="1" x14ac:dyDescent="0.25">
      <c r="A14" s="6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23"/>
    </row>
    <row r="15" spans="1:14" s="2" customFormat="1" ht="34" customHeight="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</row>
    <row r="16" spans="1:14" s="2" customFormat="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</row>
    <row r="17" spans="2:13" s="2" customFormat="1" ht="12" customHeight="1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</row>
    <row r="18" spans="2:13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13"/>
    </row>
    <row r="19" spans="2:13" ht="14.15" customHeight="1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10"/>
      <c r="M19" s="14"/>
    </row>
    <row r="20" spans="2:13" ht="14.15" customHeight="1" x14ac:dyDescent="0.25">
      <c r="B20" s="9"/>
      <c r="C20" s="9"/>
      <c r="D20" s="9"/>
      <c r="E20" s="9"/>
      <c r="F20" s="9"/>
      <c r="G20" s="9"/>
      <c r="H20" s="9"/>
      <c r="I20" s="9"/>
      <c r="J20" s="15"/>
      <c r="K20" s="15"/>
      <c r="L20" s="9"/>
      <c r="M20" s="16"/>
    </row>
    <row r="21" spans="2:13" ht="18" customHeight="1" x14ac:dyDescent="0.25">
      <c r="B21" s="8"/>
      <c r="C21" s="8"/>
      <c r="D21" s="8"/>
      <c r="E21" s="8"/>
      <c r="F21" s="8"/>
      <c r="G21" s="8"/>
      <c r="H21" s="10"/>
      <c r="I21" s="8"/>
      <c r="J21" s="8"/>
      <c r="K21" s="8"/>
      <c r="L21" s="8"/>
      <c r="M21" s="17"/>
    </row>
    <row r="22" spans="2:13" x14ac:dyDescent="0.3"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8"/>
    </row>
    <row r="23" spans="2:13" x14ac:dyDescent="0.3"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8"/>
    </row>
    <row r="24" spans="2:13" s="3" customFormat="1" x14ac:dyDescent="0.3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8"/>
    </row>
    <row r="25" spans="2:13" x14ac:dyDescent="0.3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8"/>
    </row>
    <row r="26" spans="2:13" x14ac:dyDescent="0.3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8"/>
    </row>
    <row r="27" spans="2:13" x14ac:dyDescent="0.3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8"/>
    </row>
    <row r="28" spans="2:13" x14ac:dyDescent="0.25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</row>
    <row r="29" spans="2:13" x14ac:dyDescent="0.25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</row>
    <row r="30" spans="2:13" x14ac:dyDescent="0.25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</row>
    <row r="31" spans="2:13" x14ac:dyDescent="0.25">
      <c r="B31" s="10"/>
      <c r="C31" s="10"/>
      <c r="D31" s="10"/>
      <c r="E31" s="10"/>
      <c r="F31" s="10"/>
      <c r="G31" s="10"/>
      <c r="H31" s="8"/>
      <c r="I31" s="10"/>
      <c r="J31" s="10"/>
      <c r="K31" s="10"/>
      <c r="L31" s="10"/>
    </row>
    <row r="32" spans="2:13" x14ac:dyDescent="0.25">
      <c r="B32" s="10"/>
      <c r="C32" s="10"/>
      <c r="D32" s="10"/>
      <c r="E32" s="10"/>
      <c r="F32" s="10"/>
      <c r="G32" s="10"/>
      <c r="H32" s="8"/>
      <c r="I32" s="10"/>
      <c r="J32" s="10"/>
      <c r="K32" s="10"/>
      <c r="L32" s="10"/>
    </row>
    <row r="33" spans="2:13" x14ac:dyDescent="0.25">
      <c r="B33" s="10"/>
      <c r="C33" s="10"/>
      <c r="D33" s="10"/>
      <c r="E33" s="10"/>
      <c r="F33" s="10"/>
      <c r="G33" s="10"/>
      <c r="H33" s="8"/>
      <c r="I33" s="10"/>
      <c r="J33" s="10"/>
      <c r="K33" s="10"/>
      <c r="L33" s="10"/>
    </row>
    <row r="34" spans="2:13" x14ac:dyDescent="0.25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</row>
    <row r="35" spans="2:13" x14ac:dyDescent="0.25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</row>
    <row r="36" spans="2:13" s="3" customFormat="1" x14ac:dyDescent="0.25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</row>
    <row r="37" spans="2:13" x14ac:dyDescent="0.25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</row>
    <row r="38" spans="2:13" x14ac:dyDescent="0.25"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</row>
    <row r="39" spans="2:13" x14ac:dyDescent="0.25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</row>
    <row r="40" spans="2:13" x14ac:dyDescent="0.25"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</row>
    <row r="41" spans="2:13" x14ac:dyDescent="0.25"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</row>
    <row r="42" spans="2:13" x14ac:dyDescent="0.25"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</row>
    <row r="43" spans="2:13" x14ac:dyDescent="0.25"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</row>
    <row r="44" spans="2:13" x14ac:dyDescent="0.25">
      <c r="B44" s="10"/>
      <c r="C44" s="10"/>
      <c r="D44" s="10"/>
      <c r="E44" s="10"/>
      <c r="F44" s="10"/>
      <c r="G44" s="10"/>
      <c r="H44" s="10"/>
      <c r="I44" s="10"/>
      <c r="J44" s="8"/>
      <c r="K44" s="8"/>
      <c r="L44" s="10"/>
    </row>
    <row r="45" spans="2:13" x14ac:dyDescent="0.25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</row>
    <row r="47" spans="2:13" x14ac:dyDescent="0.25">
      <c r="B47" s="11"/>
      <c r="C47" s="11"/>
      <c r="D47" s="11"/>
      <c r="E47" s="11"/>
      <c r="F47" s="11"/>
      <c r="G47" s="11"/>
      <c r="H47" s="11"/>
      <c r="I47" s="11"/>
      <c r="J47" s="19"/>
      <c r="K47" s="19"/>
    </row>
    <row r="48" spans="2:13" x14ac:dyDescent="0.3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</row>
    <row r="50" spans="13:13" x14ac:dyDescent="0.3">
      <c r="M50" s="20"/>
    </row>
  </sheetData>
  <mergeCells count="3">
    <mergeCell ref="A1:M1"/>
    <mergeCell ref="A2:M2"/>
    <mergeCell ref="A3:M3"/>
  </mergeCells>
  <phoneticPr fontId="17" type="noConversion"/>
  <dataValidations count="5">
    <dataValidation type="list" allowBlank="1" showInputMessage="1" showErrorMessage="1" sqref="C1:C1048576" xr:uid="{00000000-0002-0000-0000-000000000000}">
      <formula1>"男,女"</formula1>
    </dataValidation>
    <dataValidation type="list" allowBlank="1" showInputMessage="1" showErrorMessage="1" sqref="D1:D1048576" xr:uid="{00000000-0002-0000-0000-000001000000}">
      <formula1>"中共党员,中共预备党员,共青团员,群众"</formula1>
    </dataValidation>
    <dataValidation type="list" allowBlank="1" showInputMessage="1" showErrorMessage="1" sqref="L1:L1048576" xr:uid="{00000000-0002-0000-0000-000002000000}">
      <formula1>"计划类,自主联系类"</formula1>
    </dataValidation>
    <dataValidation type="list" allowBlank="1" showInputMessage="1" showErrorMessage="1" sqref="M1:M1048576" xr:uid="{00000000-0002-0000-0000-000003000000}">
      <formula1>"CET-6,CET-4"</formula1>
    </dataValidation>
    <dataValidation type="list" allowBlank="1" showInputMessage="1" showErrorMessage="1" sqref="K1:K1048576" xr:uid="{0BBCD4DF-8F8B-4BEB-8F8C-0DBB50D013E7}">
      <formula1>"临床跟诊模式,科研项目模式"</formula1>
    </dataValidation>
  </dataValidations>
  <pageMargins left="0.70763888888888904" right="0.70763888888888904" top="0.74791666666666701" bottom="0.74791666666666701" header="0.31388888888888899" footer="0.31388888888888899"/>
  <pageSetup paperSize="9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BD5C9-F9BC-4B6A-AF22-3444D908FB67}">
  <dimension ref="A1:K19"/>
  <sheetViews>
    <sheetView tabSelected="1" workbookViewId="0">
      <selection activeCell="G8" sqref="G8"/>
    </sheetView>
  </sheetViews>
  <sheetFormatPr defaultRowHeight="14" x14ac:dyDescent="0.25"/>
  <cols>
    <col min="1" max="1" width="8.7265625" style="25"/>
    <col min="2" max="2" width="17.54296875" customWidth="1"/>
    <col min="4" max="4" width="12.81640625" customWidth="1"/>
    <col min="5" max="6" width="12.453125" customWidth="1"/>
    <col min="7" max="7" width="8.26953125" style="27" customWidth="1"/>
    <col min="8" max="8" width="9" style="27" customWidth="1"/>
    <col min="9" max="9" width="5.7265625" style="26" customWidth="1"/>
    <col min="10" max="10" width="14.6328125" customWidth="1"/>
  </cols>
  <sheetData>
    <row r="1" spans="1:11" ht="30" customHeight="1" x14ac:dyDescent="0.25">
      <c r="A1" s="69" t="s">
        <v>46</v>
      </c>
      <c r="B1" s="70"/>
      <c r="C1" s="70"/>
      <c r="D1" s="70"/>
      <c r="E1" s="70"/>
      <c r="F1" s="70"/>
      <c r="G1" s="70"/>
      <c r="H1" s="70"/>
      <c r="I1" s="70"/>
      <c r="J1" s="70"/>
      <c r="K1" s="71"/>
    </row>
    <row r="2" spans="1:11" x14ac:dyDescent="0.25">
      <c r="A2" s="72" t="s">
        <v>47</v>
      </c>
      <c r="B2" s="73" t="s">
        <v>41</v>
      </c>
      <c r="C2" s="74" t="s">
        <v>40</v>
      </c>
      <c r="D2" s="74" t="s">
        <v>42</v>
      </c>
      <c r="E2" s="73" t="s">
        <v>43</v>
      </c>
      <c r="F2" s="73" t="s">
        <v>57</v>
      </c>
      <c r="G2" s="78" t="s">
        <v>49</v>
      </c>
      <c r="H2" s="75"/>
      <c r="I2" s="76">
        <v>0.4</v>
      </c>
      <c r="J2" s="73" t="s">
        <v>44</v>
      </c>
      <c r="K2" s="77" t="s">
        <v>45</v>
      </c>
    </row>
    <row r="3" spans="1:11" ht="15" x14ac:dyDescent="0.25">
      <c r="A3" s="62">
        <v>1</v>
      </c>
      <c r="B3" s="63" t="s">
        <v>39</v>
      </c>
      <c r="C3" s="64">
        <v>49</v>
      </c>
      <c r="D3" s="65" t="s">
        <v>17</v>
      </c>
      <c r="E3" s="64">
        <v>14</v>
      </c>
      <c r="F3" s="64">
        <f>C3*0.2</f>
        <v>9.8000000000000007</v>
      </c>
      <c r="G3" s="66">
        <f>C3*0.3</f>
        <v>14.7</v>
      </c>
      <c r="H3" s="66" t="s">
        <v>50</v>
      </c>
      <c r="I3" s="66">
        <f t="shared" ref="I3:I18" si="0">C3*0.4</f>
        <v>19.600000000000001</v>
      </c>
      <c r="J3" s="67">
        <f>H3-E3</f>
        <v>5</v>
      </c>
      <c r="K3" s="68">
        <f>J3+E3</f>
        <v>19</v>
      </c>
    </row>
    <row r="4" spans="1:11" ht="15" x14ac:dyDescent="0.25">
      <c r="A4" s="47">
        <v>2</v>
      </c>
      <c r="B4" s="46" t="s">
        <v>18</v>
      </c>
      <c r="C4" s="40">
        <v>42</v>
      </c>
      <c r="D4" s="32" t="s">
        <v>19</v>
      </c>
      <c r="E4" s="31">
        <v>12</v>
      </c>
      <c r="F4" s="40">
        <f t="shared" ref="F4:F10" si="1">C4*0.2</f>
        <v>8.4</v>
      </c>
      <c r="G4" s="33">
        <f t="shared" ref="G4:G10" si="2">C4*0.3</f>
        <v>12.6</v>
      </c>
      <c r="H4" s="33" t="s">
        <v>51</v>
      </c>
      <c r="I4" s="33">
        <f t="shared" si="0"/>
        <v>16.8</v>
      </c>
      <c r="J4" s="41">
        <f t="shared" ref="J4:J18" si="3">H4-E4</f>
        <v>4</v>
      </c>
      <c r="K4" s="42">
        <f t="shared" ref="K4:K18" si="4">J4+E4</f>
        <v>16</v>
      </c>
    </row>
    <row r="5" spans="1:11" ht="15" x14ac:dyDescent="0.25">
      <c r="A5" s="47">
        <v>3</v>
      </c>
      <c r="B5" s="45" t="s">
        <v>20</v>
      </c>
      <c r="C5" s="35">
        <v>39</v>
      </c>
      <c r="D5" s="43" t="s">
        <v>19</v>
      </c>
      <c r="E5" s="44">
        <v>11</v>
      </c>
      <c r="F5" s="35">
        <f t="shared" si="1"/>
        <v>7.8000000000000007</v>
      </c>
      <c r="G5" s="36">
        <f t="shared" si="2"/>
        <v>11.7</v>
      </c>
      <c r="H5" s="36" t="s">
        <v>52</v>
      </c>
      <c r="I5" s="36">
        <f t="shared" si="0"/>
        <v>15.600000000000001</v>
      </c>
      <c r="J5" s="37">
        <f t="shared" si="3"/>
        <v>4</v>
      </c>
      <c r="K5" s="38">
        <f t="shared" si="4"/>
        <v>15</v>
      </c>
    </row>
    <row r="6" spans="1:11" ht="15" x14ac:dyDescent="0.25">
      <c r="A6" s="47">
        <v>4</v>
      </c>
      <c r="B6" s="46" t="s">
        <v>21</v>
      </c>
      <c r="C6" s="40">
        <v>51</v>
      </c>
      <c r="D6" s="39" t="s">
        <v>22</v>
      </c>
      <c r="E6" s="40">
        <v>15</v>
      </c>
      <c r="F6" s="40">
        <f t="shared" si="1"/>
        <v>10.200000000000001</v>
      </c>
      <c r="G6" s="33">
        <f t="shared" si="2"/>
        <v>15.299999999999999</v>
      </c>
      <c r="H6" s="33" t="s">
        <v>53</v>
      </c>
      <c r="I6" s="33">
        <f t="shared" si="0"/>
        <v>20.400000000000002</v>
      </c>
      <c r="J6" s="41">
        <f t="shared" si="3"/>
        <v>5</v>
      </c>
      <c r="K6" s="42">
        <f t="shared" si="4"/>
        <v>20</v>
      </c>
    </row>
    <row r="7" spans="1:11" ht="15" x14ac:dyDescent="0.25">
      <c r="A7" s="47">
        <v>5</v>
      </c>
      <c r="B7" s="45" t="s">
        <v>23</v>
      </c>
      <c r="C7" s="35">
        <v>55</v>
      </c>
      <c r="D7" s="34" t="s">
        <v>22</v>
      </c>
      <c r="E7" s="35">
        <v>16</v>
      </c>
      <c r="F7" s="35">
        <f t="shared" si="1"/>
        <v>11</v>
      </c>
      <c r="G7" s="36">
        <f t="shared" si="2"/>
        <v>16.5</v>
      </c>
      <c r="H7" s="36" t="s">
        <v>54</v>
      </c>
      <c r="I7" s="36">
        <f t="shared" si="0"/>
        <v>22</v>
      </c>
      <c r="J7" s="37">
        <f t="shared" si="3"/>
        <v>6</v>
      </c>
      <c r="K7" s="38">
        <f t="shared" si="4"/>
        <v>22</v>
      </c>
    </row>
    <row r="8" spans="1:11" ht="15" x14ac:dyDescent="0.25">
      <c r="A8" s="47">
        <v>6</v>
      </c>
      <c r="B8" s="46" t="s">
        <v>24</v>
      </c>
      <c r="C8" s="40">
        <v>50</v>
      </c>
      <c r="D8" s="39" t="s">
        <v>22</v>
      </c>
      <c r="E8" s="40">
        <v>15</v>
      </c>
      <c r="F8" s="40">
        <f t="shared" si="1"/>
        <v>10</v>
      </c>
      <c r="G8" s="33">
        <f t="shared" si="2"/>
        <v>15</v>
      </c>
      <c r="H8" s="33" t="s">
        <v>53</v>
      </c>
      <c r="I8" s="33">
        <f t="shared" si="0"/>
        <v>20</v>
      </c>
      <c r="J8" s="41">
        <f t="shared" si="3"/>
        <v>5</v>
      </c>
      <c r="K8" s="42">
        <f t="shared" si="4"/>
        <v>20</v>
      </c>
    </row>
    <row r="9" spans="1:11" ht="15" x14ac:dyDescent="0.25">
      <c r="A9" s="47">
        <v>7</v>
      </c>
      <c r="B9" s="45" t="s">
        <v>34</v>
      </c>
      <c r="C9" s="35">
        <v>46</v>
      </c>
      <c r="D9" s="34" t="s">
        <v>36</v>
      </c>
      <c r="E9" s="35">
        <v>13</v>
      </c>
      <c r="F9" s="35">
        <f t="shared" si="1"/>
        <v>9.2000000000000011</v>
      </c>
      <c r="G9" s="36">
        <f t="shared" si="2"/>
        <v>13.799999999999999</v>
      </c>
      <c r="H9" s="36" t="s">
        <v>55</v>
      </c>
      <c r="I9" s="36">
        <f t="shared" si="0"/>
        <v>18.400000000000002</v>
      </c>
      <c r="J9" s="37">
        <f t="shared" si="3"/>
        <v>5</v>
      </c>
      <c r="K9" s="38">
        <f t="shared" si="4"/>
        <v>18</v>
      </c>
    </row>
    <row r="10" spans="1:11" ht="15" x14ac:dyDescent="0.25">
      <c r="A10" s="47">
        <v>8</v>
      </c>
      <c r="B10" s="46" t="s">
        <v>35</v>
      </c>
      <c r="C10" s="40">
        <v>43</v>
      </c>
      <c r="D10" s="39" t="s">
        <v>36</v>
      </c>
      <c r="E10" s="40">
        <v>12</v>
      </c>
      <c r="F10" s="40">
        <f t="shared" si="1"/>
        <v>8.6</v>
      </c>
      <c r="G10" s="33">
        <f t="shared" si="2"/>
        <v>12.9</v>
      </c>
      <c r="H10" s="33" t="s">
        <v>56</v>
      </c>
      <c r="I10" s="33">
        <f t="shared" si="0"/>
        <v>17.2</v>
      </c>
      <c r="J10" s="41">
        <f t="shared" si="3"/>
        <v>5</v>
      </c>
      <c r="K10" s="42">
        <f t="shared" si="4"/>
        <v>17</v>
      </c>
    </row>
    <row r="11" spans="1:11" ht="15" x14ac:dyDescent="0.25">
      <c r="A11" s="47">
        <v>9</v>
      </c>
      <c r="B11" s="45" t="s">
        <v>25</v>
      </c>
      <c r="C11" s="35">
        <v>46</v>
      </c>
      <c r="D11" s="34" t="s">
        <v>26</v>
      </c>
      <c r="E11" s="35">
        <v>9</v>
      </c>
      <c r="F11" s="35">
        <f>C11*0.1</f>
        <v>4.6000000000000005</v>
      </c>
      <c r="G11" s="36">
        <f>C11*0.2</f>
        <v>9.2000000000000011</v>
      </c>
      <c r="H11" s="36" t="s">
        <v>55</v>
      </c>
      <c r="I11" s="36">
        <f t="shared" si="0"/>
        <v>18.400000000000002</v>
      </c>
      <c r="J11" s="37">
        <f t="shared" si="3"/>
        <v>9</v>
      </c>
      <c r="K11" s="38">
        <f t="shared" si="4"/>
        <v>18</v>
      </c>
    </row>
    <row r="12" spans="1:11" ht="15" x14ac:dyDescent="0.25">
      <c r="A12" s="47">
        <v>10</v>
      </c>
      <c r="B12" s="46" t="s">
        <v>27</v>
      </c>
      <c r="C12" s="40">
        <v>47</v>
      </c>
      <c r="D12" s="39" t="s">
        <v>19</v>
      </c>
      <c r="E12" s="40">
        <v>9</v>
      </c>
      <c r="F12" s="40">
        <f t="shared" ref="F12:F18" si="5">C12*0.1</f>
        <v>4.7</v>
      </c>
      <c r="G12" s="33">
        <f t="shared" ref="G12:G18" si="6">C12*0.2</f>
        <v>9.4</v>
      </c>
      <c r="H12" s="33" t="s">
        <v>55</v>
      </c>
      <c r="I12" s="33">
        <f t="shared" si="0"/>
        <v>18.8</v>
      </c>
      <c r="J12" s="41">
        <f t="shared" si="3"/>
        <v>9</v>
      </c>
      <c r="K12" s="42">
        <f t="shared" si="4"/>
        <v>18</v>
      </c>
    </row>
    <row r="13" spans="1:11" ht="15" x14ac:dyDescent="0.25">
      <c r="A13" s="47">
        <v>11</v>
      </c>
      <c r="B13" s="45" t="s">
        <v>28</v>
      </c>
      <c r="C13" s="35">
        <v>43</v>
      </c>
      <c r="D13" s="34" t="s">
        <v>29</v>
      </c>
      <c r="E13" s="35">
        <v>8</v>
      </c>
      <c r="F13" s="35">
        <f t="shared" si="5"/>
        <v>4.3</v>
      </c>
      <c r="G13" s="36">
        <f t="shared" si="6"/>
        <v>8.6</v>
      </c>
      <c r="H13" s="36" t="s">
        <v>56</v>
      </c>
      <c r="I13" s="36">
        <f t="shared" si="0"/>
        <v>17.2</v>
      </c>
      <c r="J13" s="37">
        <f t="shared" si="3"/>
        <v>9</v>
      </c>
      <c r="K13" s="38">
        <f t="shared" si="4"/>
        <v>17</v>
      </c>
    </row>
    <row r="14" spans="1:11" ht="15" x14ac:dyDescent="0.25">
      <c r="A14" s="47">
        <v>12</v>
      </c>
      <c r="B14" s="46" t="s">
        <v>30</v>
      </c>
      <c r="C14" s="40">
        <v>52</v>
      </c>
      <c r="D14" s="39" t="s">
        <v>26</v>
      </c>
      <c r="E14" s="40">
        <v>10</v>
      </c>
      <c r="F14" s="40">
        <f t="shared" si="5"/>
        <v>5.2</v>
      </c>
      <c r="G14" s="33">
        <f t="shared" si="6"/>
        <v>10.4</v>
      </c>
      <c r="H14" s="33" t="s">
        <v>53</v>
      </c>
      <c r="I14" s="33">
        <f t="shared" si="0"/>
        <v>20.8</v>
      </c>
      <c r="J14" s="41">
        <f t="shared" si="3"/>
        <v>10</v>
      </c>
      <c r="K14" s="42">
        <f t="shared" si="4"/>
        <v>20</v>
      </c>
    </row>
    <row r="15" spans="1:11" ht="15" x14ac:dyDescent="0.25">
      <c r="A15" s="47">
        <v>13</v>
      </c>
      <c r="B15" s="45" t="s">
        <v>31</v>
      </c>
      <c r="C15" s="35">
        <v>40</v>
      </c>
      <c r="D15" s="34" t="s">
        <v>22</v>
      </c>
      <c r="E15" s="35">
        <v>8</v>
      </c>
      <c r="F15" s="35">
        <f t="shared" si="5"/>
        <v>4</v>
      </c>
      <c r="G15" s="36">
        <f t="shared" si="6"/>
        <v>8</v>
      </c>
      <c r="H15" s="36" t="s">
        <v>51</v>
      </c>
      <c r="I15" s="36">
        <f t="shared" si="0"/>
        <v>16</v>
      </c>
      <c r="J15" s="37">
        <f t="shared" si="3"/>
        <v>8</v>
      </c>
      <c r="K15" s="38">
        <f t="shared" si="4"/>
        <v>16</v>
      </c>
    </row>
    <row r="16" spans="1:11" ht="15" x14ac:dyDescent="0.25">
      <c r="A16" s="47">
        <v>14</v>
      </c>
      <c r="B16" s="46" t="s">
        <v>32</v>
      </c>
      <c r="C16" s="40">
        <v>40</v>
      </c>
      <c r="D16" s="39" t="s">
        <v>33</v>
      </c>
      <c r="E16" s="40">
        <v>8</v>
      </c>
      <c r="F16" s="40">
        <f t="shared" si="5"/>
        <v>4</v>
      </c>
      <c r="G16" s="33">
        <f t="shared" si="6"/>
        <v>8</v>
      </c>
      <c r="H16" s="33" t="s">
        <v>51</v>
      </c>
      <c r="I16" s="33">
        <f t="shared" si="0"/>
        <v>16</v>
      </c>
      <c r="J16" s="41">
        <f t="shared" si="3"/>
        <v>8</v>
      </c>
      <c r="K16" s="42">
        <f t="shared" si="4"/>
        <v>16</v>
      </c>
    </row>
    <row r="17" spans="1:11" ht="15" x14ac:dyDescent="0.25">
      <c r="A17" s="47">
        <v>15</v>
      </c>
      <c r="B17" s="45" t="s">
        <v>37</v>
      </c>
      <c r="C17" s="43">
        <v>50</v>
      </c>
      <c r="D17" s="43" t="s">
        <v>36</v>
      </c>
      <c r="E17" s="44">
        <v>10</v>
      </c>
      <c r="F17" s="35">
        <f t="shared" si="5"/>
        <v>5</v>
      </c>
      <c r="G17" s="36">
        <f t="shared" si="6"/>
        <v>10</v>
      </c>
      <c r="H17" s="36" t="s">
        <v>53</v>
      </c>
      <c r="I17" s="36">
        <f t="shared" si="0"/>
        <v>20</v>
      </c>
      <c r="J17" s="37">
        <f t="shared" si="3"/>
        <v>10</v>
      </c>
      <c r="K17" s="38">
        <f t="shared" si="4"/>
        <v>20</v>
      </c>
    </row>
    <row r="18" spans="1:11" ht="15" x14ac:dyDescent="0.25">
      <c r="A18" s="48">
        <v>16</v>
      </c>
      <c r="B18" s="49" t="s">
        <v>38</v>
      </c>
      <c r="C18" s="50">
        <v>50</v>
      </c>
      <c r="D18" s="50" t="s">
        <v>36</v>
      </c>
      <c r="E18" s="51">
        <v>10</v>
      </c>
      <c r="F18" s="52">
        <f t="shared" si="5"/>
        <v>5</v>
      </c>
      <c r="G18" s="53">
        <f t="shared" si="6"/>
        <v>10</v>
      </c>
      <c r="H18" s="53" t="s">
        <v>53</v>
      </c>
      <c r="I18" s="53">
        <f t="shared" si="0"/>
        <v>20</v>
      </c>
      <c r="J18" s="54">
        <f t="shared" si="3"/>
        <v>10</v>
      </c>
      <c r="K18" s="55">
        <f t="shared" si="4"/>
        <v>20</v>
      </c>
    </row>
    <row r="19" spans="1:11" ht="15" x14ac:dyDescent="0.25">
      <c r="A19" s="56" t="s">
        <v>48</v>
      </c>
      <c r="B19" s="57"/>
      <c r="C19" s="57"/>
      <c r="D19" s="57"/>
      <c r="E19" s="58">
        <f>SUM(E3:E18)</f>
        <v>180</v>
      </c>
      <c r="F19" s="58">
        <f>SUM(F3:F18)</f>
        <v>111.8</v>
      </c>
      <c r="G19" s="59">
        <f>SUM(G3:G18)</f>
        <v>186.1</v>
      </c>
      <c r="H19" s="59"/>
      <c r="I19" s="60"/>
      <c r="J19" s="60">
        <f>SUM(J3:J18)</f>
        <v>112</v>
      </c>
      <c r="K19" s="61">
        <f>SUM(K3:K18)</f>
        <v>292</v>
      </c>
    </row>
  </sheetData>
  <mergeCells count="2">
    <mergeCell ref="A19:D19"/>
    <mergeCell ref="A1:K1"/>
  </mergeCells>
  <phoneticPr fontId="2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班级人数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OPPO R11</dc:creator>
  <cp:lastModifiedBy>琦 冯</cp:lastModifiedBy>
  <dcterms:created xsi:type="dcterms:W3CDTF">2006-09-11T03:21:00Z</dcterms:created>
  <dcterms:modified xsi:type="dcterms:W3CDTF">2026-03-17T09:43:13Z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E25FEFEFEEE4476F85DA00001B7ECF86_13</vt:lpwstr>
  </property>
</Properties>
</file>